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uk\Desktop\20240203総会資料\"/>
    </mc:Choice>
  </mc:AlternateContent>
  <xr:revisionPtr revIDLastSave="0" documentId="8_{CFCFF039-4FD5-4BBA-A702-CD0434AABE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05決算" sheetId="9" r:id="rId1"/>
    <sheet name="R06予算案" sheetId="11" r:id="rId2"/>
  </sheets>
  <definedNames>
    <definedName name="_xlnm.Print_Area" localSheetId="0">'R05決算'!$A$1:$H$43</definedName>
    <definedName name="_xlnm.Print_Area" localSheetId="1">'R06予算案'!$A$1:$F$40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1" l="1"/>
  <c r="D17" i="11"/>
  <c r="D16" i="11"/>
  <c r="G28" i="9" l="1"/>
  <c r="E24" i="11"/>
  <c r="D24" i="11"/>
  <c r="C17" i="11"/>
  <c r="E11" i="11"/>
  <c r="D11" i="11"/>
  <c r="D25" i="11" s="1"/>
  <c r="C11" i="11"/>
  <c r="C21" i="11" s="1"/>
  <c r="C24" i="11" s="1"/>
  <c r="G29" i="9"/>
  <c r="F29" i="9"/>
  <c r="C29" i="9"/>
  <c r="G11" i="9"/>
  <c r="F11" i="9"/>
  <c r="C11" i="9"/>
  <c r="C25" i="11" l="1"/>
  <c r="E25" i="11"/>
  <c r="C30" i="9"/>
  <c r="F30" i="9"/>
  <c r="G30" i="9"/>
</calcChain>
</file>

<file path=xl/sharedStrings.xml><?xml version="1.0" encoding="utf-8"?>
<sst xmlns="http://schemas.openxmlformats.org/spreadsheetml/2006/main" count="83" uniqueCount="81">
  <si>
    <t>予算額</t>
    <rPh sb="0" eb="3">
      <t>ヨサンガク</t>
    </rPh>
    <phoneticPr fontId="2"/>
  </si>
  <si>
    <t>年会費</t>
    <rPh sb="0" eb="3">
      <t>ネンカイヒ</t>
    </rPh>
    <phoneticPr fontId="2"/>
  </si>
  <si>
    <t>八景会活動費</t>
    <rPh sb="0" eb="2">
      <t>ハッケイ</t>
    </rPh>
    <rPh sb="2" eb="3">
      <t>カイ</t>
    </rPh>
    <rPh sb="3" eb="5">
      <t>カツドウ</t>
    </rPh>
    <rPh sb="5" eb="6">
      <t>ヒ</t>
    </rPh>
    <phoneticPr fontId="2"/>
  </si>
  <si>
    <t>通信費</t>
    <rPh sb="0" eb="3">
      <t>ツウシンヒ</t>
    </rPh>
    <phoneticPr fontId="2"/>
  </si>
  <si>
    <t>現役支援費</t>
    <rPh sb="0" eb="2">
      <t>ゲンエキ</t>
    </rPh>
    <rPh sb="2" eb="4">
      <t>シエン</t>
    </rPh>
    <rPh sb="4" eb="5">
      <t>ヒ</t>
    </rPh>
    <phoneticPr fontId="2"/>
  </si>
  <si>
    <t>雑費</t>
    <rPh sb="0" eb="2">
      <t>ザッピ</t>
    </rPh>
    <phoneticPr fontId="2"/>
  </si>
  <si>
    <t>小計（Ａ）</t>
    <rPh sb="0" eb="2">
      <t>ショウケイ</t>
    </rPh>
    <phoneticPr fontId="2"/>
  </si>
  <si>
    <t>小計（Ｂ）</t>
    <rPh sb="0" eb="2">
      <t>ショウケイ</t>
    </rPh>
    <phoneticPr fontId="2"/>
  </si>
  <si>
    <t>収支合計[（Ａ）－（Ｂ）]</t>
    <rPh sb="0" eb="2">
      <t>シュウシ</t>
    </rPh>
    <rPh sb="2" eb="4">
      <t>ゴウケイ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</si>
  <si>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</si>
  <si>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</si>
  <si>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（単位　円）</t>
    <rPh sb="1" eb="3">
      <t>タンイ</t>
    </rPh>
    <rPh sb="4" eb="5">
      <t>エン</t>
    </rPh>
    <phoneticPr fontId="2"/>
  </si>
  <si>
    <t>項　目</t>
    <rPh sb="0" eb="1">
      <t>コウ</t>
    </rPh>
    <rPh sb="2" eb="3">
      <t>メ</t>
    </rPh>
    <phoneticPr fontId="2"/>
  </si>
  <si>
    <t>備　考</t>
    <rPh sb="0" eb="1">
      <t>ソナエ</t>
    </rPh>
    <rPh sb="2" eb="3">
      <t>コウ</t>
    </rPh>
    <phoneticPr fontId="2"/>
  </si>
  <si>
    <t>受取利息</t>
    <rPh sb="0" eb="2">
      <t>ウケトリ</t>
    </rPh>
    <rPh sb="2" eb="4">
      <t>リソク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</si>
  <si>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</si>
  <si>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</si>
  <si>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謝礼金</t>
    <rPh sb="0" eb="2">
      <t>シャレイ</t>
    </rPh>
    <rPh sb="2" eb="3">
      <t>キン</t>
    </rPh>
    <phoneticPr fontId="2"/>
  </si>
  <si>
    <t>　卒業生祝い品含む</t>
    <phoneticPr fontId="2"/>
  </si>
  <si>
    <t>予備費</t>
    <phoneticPr fontId="2"/>
  </si>
  <si>
    <t>研修費</t>
    <phoneticPr fontId="2"/>
  </si>
  <si>
    <t>現役支援準備金</t>
    <rPh sb="0" eb="2">
      <t>ゲンエキ</t>
    </rPh>
    <rPh sb="2" eb="4">
      <t>シエン</t>
    </rPh>
    <rPh sb="4" eb="7">
      <t>ジュンビキン</t>
    </rPh>
    <phoneticPr fontId="2"/>
  </si>
  <si>
    <t>現役特別支援費</t>
    <rPh sb="0" eb="2">
      <t>ゲンエキ</t>
    </rPh>
    <rPh sb="2" eb="4">
      <t>トクベツ</t>
    </rPh>
    <rPh sb="4" eb="6">
      <t>シエン</t>
    </rPh>
    <rPh sb="6" eb="7">
      <t>ヒ</t>
    </rPh>
    <phoneticPr fontId="2"/>
  </si>
  <si>
    <t>　受取人負担振込手数料、会議室使用料、ＨＰ等</t>
    <rPh sb="1" eb="3">
      <t>ウケトリ</t>
    </rPh>
    <rPh sb="3" eb="4">
      <t>ニン</t>
    </rPh>
    <rPh sb="4" eb="6">
      <t>フタン</t>
    </rPh>
    <rPh sb="6" eb="8">
      <t>フリコ</t>
    </rPh>
    <rPh sb="8" eb="11">
      <t>テスウリョウ</t>
    </rPh>
    <rPh sb="12" eb="15">
      <t>カイギシツ</t>
    </rPh>
    <rPh sb="15" eb="18">
      <t>シヨウリョウ</t>
    </rPh>
    <rPh sb="21" eb="22">
      <t>トウ</t>
    </rPh>
    <phoneticPr fontId="2"/>
  </si>
  <si>
    <t>　</t>
    <phoneticPr fontId="2"/>
  </si>
  <si>
    <t>（単位　円）</t>
    <rPh sb="1" eb="3">
      <t>タンイ</t>
    </rPh>
    <rPh sb="4" eb="5">
      <t>エン</t>
    </rPh>
    <phoneticPr fontId="9"/>
  </si>
  <si>
    <t>項目</t>
    <rPh sb="0" eb="2">
      <t>コウモク</t>
    </rPh>
    <phoneticPr fontId="9"/>
  </si>
  <si>
    <t>内訳</t>
    <rPh sb="0" eb="2">
      <t>ウチワケ</t>
    </rPh>
    <phoneticPr fontId="9"/>
  </si>
  <si>
    <t>期初予算</t>
    <rPh sb="0" eb="2">
      <t>キショ</t>
    </rPh>
    <rPh sb="2" eb="4">
      <t>ヨサン</t>
    </rPh>
    <phoneticPr fontId="9"/>
  </si>
  <si>
    <t>備考</t>
    <rPh sb="0" eb="2">
      <t>ビコウ</t>
    </rPh>
    <phoneticPr fontId="9"/>
  </si>
  <si>
    <t>収入の部</t>
    <rPh sb="0" eb="2">
      <t>シュウニュウ</t>
    </rPh>
    <rPh sb="3" eb="4">
      <t>ブ</t>
    </rPh>
    <phoneticPr fontId="9"/>
  </si>
  <si>
    <t>前期繰越金</t>
    <rPh sb="0" eb="2">
      <t>ゼンキ</t>
    </rPh>
    <rPh sb="2" eb="4">
      <t>クリコシ</t>
    </rPh>
    <rPh sb="4" eb="5">
      <t>キン</t>
    </rPh>
    <phoneticPr fontId="9"/>
  </si>
  <si>
    <t>現役支援準備金</t>
    <rPh sb="0" eb="2">
      <t>ゲンエキ</t>
    </rPh>
    <rPh sb="2" eb="4">
      <t>シエン</t>
    </rPh>
    <rPh sb="4" eb="7">
      <t>ジュンビキン</t>
    </rPh>
    <phoneticPr fontId="9"/>
  </si>
  <si>
    <t>年会費</t>
    <rPh sb="0" eb="3">
      <t>ネンカイヒ</t>
    </rPh>
    <phoneticPr fontId="9"/>
  </si>
  <si>
    <t>受取利息</t>
    <rPh sb="0" eb="2">
      <t>ウケトリ</t>
    </rPh>
    <rPh sb="2" eb="4">
      <t>リソク</t>
    </rPh>
    <phoneticPr fontId="9"/>
  </si>
  <si>
    <t>小計（A）</t>
    <rPh sb="0" eb="2">
      <t>ショウケイ</t>
    </rPh>
    <phoneticPr fontId="9"/>
  </si>
  <si>
    <t>支出の部</t>
    <rPh sb="0" eb="2">
      <t>シシュツ</t>
    </rPh>
    <rPh sb="3" eb="4">
      <t>ブ</t>
    </rPh>
    <phoneticPr fontId="9"/>
  </si>
  <si>
    <t>現役支援費</t>
    <rPh sb="0" eb="2">
      <t>ゲンエキ</t>
    </rPh>
    <rPh sb="2" eb="4">
      <t>シエン</t>
    </rPh>
    <rPh sb="4" eb="5">
      <t>ヒ</t>
    </rPh>
    <phoneticPr fontId="9"/>
  </si>
  <si>
    <t>男子部</t>
    <rPh sb="0" eb="3">
      <t>ダンシブ</t>
    </rPh>
    <phoneticPr fontId="9"/>
  </si>
  <si>
    <t>女子部</t>
    <rPh sb="0" eb="3">
      <t>ジョシブ</t>
    </rPh>
    <phoneticPr fontId="9"/>
  </si>
  <si>
    <t>卒業祝い品</t>
    <rPh sb="0" eb="2">
      <t>ソツギョウ</t>
    </rPh>
    <rPh sb="2" eb="3">
      <t>イワ</t>
    </rPh>
    <rPh sb="4" eb="5">
      <t>ヒン</t>
    </rPh>
    <phoneticPr fontId="9"/>
  </si>
  <si>
    <t>八景会活動費</t>
    <rPh sb="0" eb="2">
      <t>ハッケイ</t>
    </rPh>
    <rPh sb="2" eb="3">
      <t>カイ</t>
    </rPh>
    <rPh sb="3" eb="5">
      <t>カツドウ</t>
    </rPh>
    <rPh sb="5" eb="6">
      <t>ヒ</t>
    </rPh>
    <phoneticPr fontId="9"/>
  </si>
  <si>
    <t>研修費</t>
    <rPh sb="0" eb="2">
      <t>ケンシュウ</t>
    </rPh>
    <rPh sb="2" eb="3">
      <t>ヒ</t>
    </rPh>
    <phoneticPr fontId="9"/>
  </si>
  <si>
    <t>通信費</t>
    <rPh sb="0" eb="3">
      <t>ツウシンヒ</t>
    </rPh>
    <phoneticPr fontId="9"/>
  </si>
  <si>
    <t>謝礼金</t>
    <rPh sb="0" eb="2">
      <t>シャレイ</t>
    </rPh>
    <rPh sb="2" eb="3">
      <t>キン</t>
    </rPh>
    <phoneticPr fontId="9"/>
  </si>
  <si>
    <t>男子・女子部監督コーチ</t>
    <rPh sb="0" eb="2">
      <t>ダンシ</t>
    </rPh>
    <rPh sb="3" eb="6">
      <t>ジョシブ</t>
    </rPh>
    <rPh sb="6" eb="8">
      <t>カントク</t>
    </rPh>
    <phoneticPr fontId="9"/>
  </si>
  <si>
    <t>雑費</t>
    <rPh sb="0" eb="2">
      <t>ザッピ</t>
    </rPh>
    <phoneticPr fontId="9"/>
  </si>
  <si>
    <t>振込手数料</t>
    <rPh sb="0" eb="2">
      <t>フリコミ</t>
    </rPh>
    <rPh sb="2" eb="5">
      <t>テスウリョウ</t>
    </rPh>
    <phoneticPr fontId="9"/>
  </si>
  <si>
    <t>現役特別支援費</t>
    <rPh sb="0" eb="2">
      <t>ゲンエキ</t>
    </rPh>
    <rPh sb="2" eb="4">
      <t>トクベツ</t>
    </rPh>
    <rPh sb="4" eb="6">
      <t>シエン</t>
    </rPh>
    <rPh sb="6" eb="7">
      <t>ヒ</t>
    </rPh>
    <phoneticPr fontId="9"/>
  </si>
  <si>
    <t>予備費</t>
    <rPh sb="0" eb="3">
      <t>ヨビヒ</t>
    </rPh>
    <phoneticPr fontId="9"/>
  </si>
  <si>
    <t>次期繰越金</t>
    <rPh sb="0" eb="2">
      <t>ジキ</t>
    </rPh>
    <rPh sb="2" eb="4">
      <t>クリコシ</t>
    </rPh>
    <rPh sb="4" eb="5">
      <t>キン</t>
    </rPh>
    <phoneticPr fontId="9"/>
  </si>
  <si>
    <t>小計（B）</t>
    <rPh sb="0" eb="2">
      <t>ショウケイ</t>
    </rPh>
    <phoneticPr fontId="9"/>
  </si>
  <si>
    <t>収支合計（A-B）</t>
    <rPh sb="0" eb="2">
      <t>シュウシ</t>
    </rPh>
    <rPh sb="2" eb="4">
      <t>ゴウケイ</t>
    </rPh>
    <phoneticPr fontId="9"/>
  </si>
  <si>
    <t>以　　上</t>
  </si>
  <si>
    <t>　　　八景会</t>
    <phoneticPr fontId="9"/>
  </si>
  <si>
    <t>　会計</t>
    <phoneticPr fontId="9"/>
  </si>
  <si>
    <t>　適正であることを認め報告します。</t>
    <rPh sb="1" eb="3">
      <t>テキセイ</t>
    </rPh>
    <rPh sb="9" eb="10">
      <t>ミト</t>
    </rPh>
    <rPh sb="11" eb="13">
      <t>ホウコク</t>
    </rPh>
    <phoneticPr fontId="2"/>
  </si>
  <si>
    <t>総会懇親会、記念品等</t>
    <rPh sb="0" eb="2">
      <t>ソウカイ</t>
    </rPh>
    <rPh sb="2" eb="4">
      <t>コンシン</t>
    </rPh>
    <rPh sb="4" eb="5">
      <t>カイ</t>
    </rPh>
    <rPh sb="6" eb="9">
      <t>キネンヒン</t>
    </rPh>
    <rPh sb="9" eb="10">
      <t>トウ</t>
    </rPh>
    <phoneticPr fontId="9"/>
  </si>
  <si>
    <t>　監督×2・コーチ×4を想定</t>
    <rPh sb="12" eb="14">
      <t>ソウテイ</t>
    </rPh>
    <phoneticPr fontId="2"/>
  </si>
  <si>
    <r>
      <t xml:space="preserve">   八景会　　監 査 人  吉澤　寿朗　　</t>
    </r>
    <r>
      <rPr>
        <sz val="14"/>
        <color theme="0" tint="-0.34998626667073579"/>
        <rFont val="Meiryo UI"/>
        <family val="3"/>
        <charset val="128"/>
      </rPr>
      <t>㊞　</t>
    </r>
    <r>
      <rPr>
        <sz val="14"/>
        <rFont val="Meiryo UI"/>
        <family val="3"/>
        <charset val="128"/>
      </rPr>
      <t>　</t>
    </r>
    <rPh sb="3" eb="5">
      <t>ハッケイ</t>
    </rPh>
    <rPh sb="5" eb="6">
      <t>カイ</t>
    </rPh>
    <rPh sb="8" eb="9">
      <t>ラン</t>
    </rPh>
    <rPh sb="10" eb="11">
      <t>サ</t>
    </rPh>
    <rPh sb="12" eb="13">
      <t>ニン</t>
    </rPh>
    <rPh sb="15" eb="17">
      <t>ヨシザワ</t>
    </rPh>
    <rPh sb="18" eb="20">
      <t>トシロウ</t>
    </rPh>
    <phoneticPr fontId="2"/>
  </si>
  <si>
    <t>会議室(ZOOM)使用料</t>
    <rPh sb="0" eb="3">
      <t>カイギシツ</t>
    </rPh>
    <rPh sb="9" eb="12">
      <t>シヨウリョウ</t>
    </rPh>
    <phoneticPr fontId="9"/>
  </si>
  <si>
    <t>　　堀田　達顕</t>
    <rPh sb="2" eb="4">
      <t>ホリタ</t>
    </rPh>
    <rPh sb="5" eb="7">
      <t>タツアキ</t>
    </rPh>
    <phoneticPr fontId="9"/>
  </si>
  <si>
    <t>総会案内状送付</t>
    <rPh sb="0" eb="5">
      <t>ソウカイアンナイジョウ</t>
    </rPh>
    <rPh sb="5" eb="7">
      <t>ソウフ</t>
    </rPh>
    <phoneticPr fontId="2"/>
  </si>
  <si>
    <t>　今期も見送り</t>
    <rPh sb="1" eb="3">
      <t>コンキ</t>
    </rPh>
    <rPh sb="4" eb="6">
      <t>ミオク</t>
    </rPh>
    <phoneticPr fontId="2"/>
  </si>
  <si>
    <t>八景会　令和5年度（1/1～12/31）決算</t>
    <rPh sb="0" eb="2">
      <t>ハッケイ</t>
    </rPh>
    <rPh sb="2" eb="3">
      <t>カイ</t>
    </rPh>
    <rPh sb="4" eb="6">
      <t>レイワ</t>
    </rPh>
    <rPh sb="7" eb="9">
      <t>ネンド</t>
    </rPh>
    <rPh sb="20" eb="22">
      <t>ケッサン</t>
    </rPh>
    <phoneticPr fontId="9"/>
  </si>
  <si>
    <t>令和6年度（1/1～12/31）予算（案）</t>
    <rPh sb="3" eb="4">
      <t>ネン</t>
    </rPh>
    <rPh sb="4" eb="5">
      <t>ド</t>
    </rPh>
    <rPh sb="16" eb="18">
      <t>ヨサン</t>
    </rPh>
    <rPh sb="19" eb="20">
      <t>アン</t>
    </rPh>
    <phoneticPr fontId="2"/>
  </si>
  <si>
    <t>参考R4年決算</t>
    <rPh sb="0" eb="2">
      <t>サンコウ</t>
    </rPh>
    <rPh sb="4" eb="5">
      <t>ネン</t>
    </rPh>
    <rPh sb="5" eb="7">
      <t>ケッサン</t>
    </rPh>
    <phoneticPr fontId="9"/>
  </si>
  <si>
    <t>79名</t>
    <rPh sb="2" eb="3">
      <t>メイ</t>
    </rPh>
    <phoneticPr fontId="2"/>
  </si>
  <si>
    <t>71名合計</t>
    <rPh sb="2" eb="3">
      <t>メイ</t>
    </rPh>
    <rPh sb="3" eb="5">
      <t>ゴウケイ</t>
    </rPh>
    <phoneticPr fontId="9"/>
  </si>
  <si>
    <t>八景会通信40号</t>
    <rPh sb="0" eb="3">
      <t>ハッケイカイ</t>
    </rPh>
    <rPh sb="3" eb="5">
      <t>ツウシン</t>
    </rPh>
    <rPh sb="7" eb="8">
      <t>ゴウ</t>
    </rPh>
    <phoneticPr fontId="2"/>
  </si>
  <si>
    <t>八景会通信41号</t>
    <rPh sb="0" eb="3">
      <t>ハッケイカイ</t>
    </rPh>
    <rPh sb="3" eb="5">
      <t>ツウシン</t>
    </rPh>
    <rPh sb="7" eb="8">
      <t>ゴウ</t>
    </rPh>
    <phoneticPr fontId="2"/>
  </si>
  <si>
    <t>郵送料・ＨＰ代等</t>
    <rPh sb="0" eb="3">
      <t>ユウソウリョウ</t>
    </rPh>
    <rPh sb="6" eb="7">
      <t>ダイ</t>
    </rPh>
    <rPh sb="7" eb="8">
      <t>トウ</t>
    </rPh>
    <phoneticPr fontId="9"/>
  </si>
  <si>
    <t>キーパー用具購入支援</t>
    <rPh sb="4" eb="6">
      <t>ヨウグ</t>
    </rPh>
    <rPh sb="6" eb="8">
      <t>コウニュウ</t>
    </rPh>
    <rPh sb="8" eb="10">
      <t>シエン</t>
    </rPh>
    <phoneticPr fontId="2"/>
  </si>
  <si>
    <t>　　令和5年の収支決算書に関する証拠書類について監査したところ、その内容は</t>
    <rPh sb="2" eb="4">
      <t>レイワ</t>
    </rPh>
    <rPh sb="5" eb="6">
      <t>ネン</t>
    </rPh>
    <rPh sb="7" eb="9">
      <t>シュウシ</t>
    </rPh>
    <rPh sb="9" eb="12">
      <t>ケッサンショ</t>
    </rPh>
    <rPh sb="13" eb="14">
      <t>カン</t>
    </rPh>
    <rPh sb="16" eb="18">
      <t>ショウコ</t>
    </rPh>
    <rPh sb="18" eb="20">
      <t>ショルイ</t>
    </rPh>
    <rPh sb="24" eb="26">
      <t>カンサ</t>
    </rPh>
    <rPh sb="34" eb="36">
      <t>ナイヨウ</t>
    </rPh>
    <phoneticPr fontId="2"/>
  </si>
  <si>
    <t>R5年予算額</t>
    <rPh sb="2" eb="3">
      <t>ネン</t>
    </rPh>
    <rPh sb="3" eb="5">
      <t>ヨサン</t>
    </rPh>
    <rPh sb="5" eb="6">
      <t>ガク</t>
    </rPh>
    <phoneticPr fontId="2"/>
  </si>
  <si>
    <t>R5年決算額</t>
    <rPh sb="2" eb="3">
      <t>ネン</t>
    </rPh>
    <rPh sb="3" eb="5">
      <t>ケッサン</t>
    </rPh>
    <rPh sb="5" eb="6">
      <t>ガク</t>
    </rPh>
    <phoneticPr fontId="2"/>
  </si>
  <si>
    <t>　R5年実績71名</t>
    <rPh sb="3" eb="4">
      <t>ネン</t>
    </rPh>
    <rPh sb="4" eb="6">
      <t>ジッセキ</t>
    </rPh>
    <rPh sb="8" eb="9">
      <t>メイ</t>
    </rPh>
    <phoneticPr fontId="2"/>
  </si>
  <si>
    <t>　キーパー用具購入支援</t>
    <rPh sb="5" eb="7">
      <t>ヨウグ</t>
    </rPh>
    <rPh sb="7" eb="9">
      <t>コウニュウ</t>
    </rPh>
    <rPh sb="9" eb="11">
      <t>シエン</t>
    </rPh>
    <phoneticPr fontId="2"/>
  </si>
  <si>
    <t>　八景会通信42・43号</t>
    <rPh sb="1" eb="3">
      <t>ハッケイ</t>
    </rPh>
    <rPh sb="3" eb="4">
      <t>カイ</t>
    </rPh>
    <rPh sb="4" eb="6">
      <t>ツウシン</t>
    </rPh>
    <rPh sb="11" eb="12">
      <t>ゴウ</t>
    </rPh>
    <phoneticPr fontId="2"/>
  </si>
  <si>
    <t>　総会後懇親会</t>
    <rPh sb="1" eb="4">
      <t>ソウカイゴ</t>
    </rPh>
    <rPh sb="4" eb="7">
      <t>コンシンカイ</t>
    </rPh>
    <phoneticPr fontId="2"/>
  </si>
  <si>
    <t>令和6年　 １月 　20日　</t>
    <rPh sb="3" eb="4">
      <t>ネン</t>
    </rPh>
    <rPh sb="7" eb="8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</si>
</sst>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u/>
      <sz val="1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11"/>
      <color rgb="FF0070C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38" fontId="3" fillId="0" borderId="25" xfId="3" applyFont="1" applyFill="1" applyBorder="1" applyAlignment="1"/>
    <xf numFmtId="38" fontId="3" fillId="0" borderId="11" xfId="3" applyFont="1" applyFill="1" applyBorder="1" applyAlignment="1"/>
    <xf numFmtId="38" fontId="3" fillId="0" borderId="17" xfId="3" applyFont="1" applyFill="1" applyBorder="1" applyAlignment="1"/>
    <xf numFmtId="38" fontId="3" fillId="0" borderId="27" xfId="3" applyFont="1" applyFill="1" applyBorder="1" applyAlignment="1"/>
    <xf numFmtId="38" fontId="3" fillId="0" borderId="3" xfId="3" applyFont="1" applyFill="1" applyBorder="1" applyAlignment="1"/>
    <xf numFmtId="38" fontId="3" fillId="0" borderId="31" xfId="3" applyFont="1" applyFill="1" applyBorder="1" applyAlignment="1"/>
    <xf numFmtId="38" fontId="3" fillId="0" borderId="6" xfId="3" applyFont="1" applyFill="1" applyBorder="1" applyAlignment="1"/>
    <xf numFmtId="38" fontId="3" fillId="0" borderId="21" xfId="3" applyFont="1" applyFill="1" applyBorder="1" applyAlignment="1"/>
    <xf numFmtId="0" fontId="3" fillId="0" borderId="0" xfId="2" applyFont="1"/>
    <xf numFmtId="38" fontId="3" fillId="0" borderId="0" xfId="3" applyFont="1" applyFill="1" applyAlignment="1"/>
    <xf numFmtId="0" fontId="3" fillId="0" borderId="0" xfId="2" applyFont="1" applyAlignment="1">
      <alignment shrinkToFit="1"/>
    </xf>
    <xf numFmtId="0" fontId="3" fillId="0" borderId="11" xfId="2" applyFont="1" applyBorder="1"/>
    <xf numFmtId="0" fontId="3" fillId="0" borderId="11" xfId="2" applyFont="1" applyBorder="1" applyAlignment="1">
      <alignment shrinkToFit="1"/>
    </xf>
    <xf numFmtId="38" fontId="3" fillId="0" borderId="26" xfId="3" applyFont="1" applyFill="1" applyBorder="1" applyAlignment="1"/>
    <xf numFmtId="0" fontId="3" fillId="0" borderId="12" xfId="2" applyFont="1" applyBorder="1" applyAlignment="1">
      <alignment shrinkToFit="1"/>
    </xf>
    <xf numFmtId="38" fontId="3" fillId="0" borderId="12" xfId="3" applyFont="1" applyFill="1" applyBorder="1" applyAlignment="1">
      <alignment shrinkToFit="1"/>
    </xf>
    <xf numFmtId="0" fontId="3" fillId="0" borderId="17" xfId="2" applyFont="1" applyBorder="1"/>
    <xf numFmtId="0" fontId="3" fillId="0" borderId="17" xfId="2" applyFont="1" applyBorder="1" applyAlignment="1">
      <alignment shrinkToFit="1"/>
    </xf>
    <xf numFmtId="38" fontId="3" fillId="0" borderId="28" xfId="3" applyFont="1" applyFill="1" applyBorder="1" applyAlignment="1"/>
    <xf numFmtId="0" fontId="3" fillId="0" borderId="29" xfId="2" applyFont="1" applyBorder="1" applyAlignment="1">
      <alignment shrinkToFit="1"/>
    </xf>
    <xf numFmtId="0" fontId="3" fillId="0" borderId="3" xfId="2" applyFont="1" applyBorder="1"/>
    <xf numFmtId="0" fontId="3" fillId="0" borderId="3" xfId="2" applyFont="1" applyBorder="1" applyAlignment="1">
      <alignment shrinkToFit="1"/>
    </xf>
    <xf numFmtId="38" fontId="3" fillId="0" borderId="32" xfId="3" applyFont="1" applyFill="1" applyBorder="1" applyAlignment="1"/>
    <xf numFmtId="0" fontId="3" fillId="0" borderId="4" xfId="2" applyFont="1" applyBorder="1" applyAlignment="1">
      <alignment shrinkToFit="1"/>
    </xf>
    <xf numFmtId="0" fontId="3" fillId="0" borderId="6" xfId="2" applyFont="1" applyBorder="1"/>
    <xf numFmtId="0" fontId="3" fillId="0" borderId="6" xfId="2" applyFont="1" applyBorder="1" applyAlignment="1">
      <alignment shrinkToFit="1"/>
    </xf>
    <xf numFmtId="38" fontId="3" fillId="0" borderId="22" xfId="3" applyFont="1" applyFill="1" applyBorder="1" applyAlignment="1"/>
    <xf numFmtId="0" fontId="3" fillId="0" borderId="23" xfId="2" applyFont="1" applyBorder="1" applyAlignment="1">
      <alignment shrinkToFit="1"/>
    </xf>
    <xf numFmtId="38" fontId="3" fillId="0" borderId="0" xfId="2" applyNumberFormat="1" applyFont="1"/>
    <xf numFmtId="0" fontId="3" fillId="0" borderId="33" xfId="2" applyFont="1" applyBorder="1"/>
    <xf numFmtId="0" fontId="3" fillId="0" borderId="34" xfId="2" applyFont="1" applyBorder="1"/>
    <xf numFmtId="38" fontId="3" fillId="0" borderId="34" xfId="3" applyFont="1" applyFill="1" applyBorder="1" applyAlignment="1"/>
    <xf numFmtId="0" fontId="3" fillId="0" borderId="34" xfId="2" applyFont="1" applyBorder="1" applyAlignment="1">
      <alignment shrinkToFit="1"/>
    </xf>
    <xf numFmtId="38" fontId="3" fillId="0" borderId="35" xfId="3" applyFont="1" applyFill="1" applyBorder="1" applyAlignment="1"/>
    <xf numFmtId="38" fontId="3" fillId="0" borderId="36" xfId="3" applyFont="1" applyFill="1" applyBorder="1" applyAlignment="1"/>
    <xf numFmtId="0" fontId="3" fillId="0" borderId="37" xfId="2" applyFont="1" applyBorder="1" applyAlignment="1">
      <alignment shrinkToFit="1"/>
    </xf>
    <xf numFmtId="0" fontId="3" fillId="0" borderId="0" xfId="4" applyFont="1">
      <alignment vertical="center"/>
    </xf>
    <xf numFmtId="176" fontId="5" fillId="0" borderId="0" xfId="4" applyNumberFormat="1" applyFont="1">
      <alignment vertical="center"/>
    </xf>
    <xf numFmtId="176" fontId="5" fillId="0" borderId="0" xfId="4" applyNumberFormat="1" applyFont="1" applyAlignment="1">
      <alignment vertical="center" shrinkToFit="1"/>
    </xf>
    <xf numFmtId="9" fontId="3" fillId="0" borderId="0" xfId="4" applyNumberFormat="1" applyFont="1">
      <alignment vertical="center"/>
    </xf>
    <xf numFmtId="49" fontId="5" fillId="0" borderId="0" xfId="4" applyNumberFormat="1" applyFont="1">
      <alignment vertical="center"/>
    </xf>
    <xf numFmtId="0" fontId="3" fillId="0" borderId="0" xfId="4" applyFont="1" applyAlignment="1">
      <alignment vertical="center" shrinkToFit="1"/>
    </xf>
    <xf numFmtId="176" fontId="10" fillId="0" borderId="0" xfId="4" applyNumberFormat="1" applyFont="1">
      <alignment vertical="center"/>
    </xf>
    <xf numFmtId="0" fontId="3" fillId="0" borderId="0" xfId="0" applyFont="1">
      <alignment vertical="center"/>
    </xf>
    <xf numFmtId="38" fontId="3" fillId="0" borderId="0" xfId="1" applyFont="1" applyFill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5" fillId="0" borderId="8" xfId="0" applyFont="1" applyBorder="1">
      <alignment vertical="center"/>
    </xf>
    <xf numFmtId="3" fontId="3" fillId="0" borderId="9" xfId="0" applyNumberFormat="1" applyFont="1" applyBorder="1">
      <alignment vertical="center"/>
    </xf>
    <xf numFmtId="38" fontId="3" fillId="0" borderId="9" xfId="1" applyFont="1" applyFill="1" applyBorder="1">
      <alignment vertical="center"/>
    </xf>
    <xf numFmtId="0" fontId="5" fillId="0" borderId="10" xfId="0" applyFont="1" applyBorder="1">
      <alignment vertical="center"/>
    </xf>
    <xf numFmtId="38" fontId="3" fillId="0" borderId="11" xfId="1" applyFont="1" applyFill="1" applyBorder="1">
      <alignment vertical="center"/>
    </xf>
    <xf numFmtId="0" fontId="5" fillId="0" borderId="13" xfId="0" applyFont="1" applyBorder="1">
      <alignment vertical="center"/>
    </xf>
    <xf numFmtId="38" fontId="3" fillId="0" borderId="14" xfId="1" applyFont="1" applyFill="1" applyBorder="1">
      <alignment vertical="center"/>
    </xf>
    <xf numFmtId="3" fontId="3" fillId="0" borderId="0" xfId="0" applyNumberFormat="1" applyFont="1">
      <alignment vertical="center"/>
    </xf>
    <xf numFmtId="0" fontId="5" fillId="0" borderId="16" xfId="0" applyFont="1" applyBorder="1">
      <alignment vertical="center"/>
    </xf>
    <xf numFmtId="38" fontId="3" fillId="0" borderId="17" xfId="1" applyFont="1" applyFill="1" applyBorder="1">
      <alignment vertical="center"/>
    </xf>
    <xf numFmtId="0" fontId="3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19" xfId="0" applyFont="1" applyBorder="1">
      <alignment vertical="center"/>
    </xf>
    <xf numFmtId="0" fontId="7" fillId="0" borderId="0" xfId="0" applyFont="1">
      <alignment vertical="center"/>
    </xf>
    <xf numFmtId="38" fontId="6" fillId="0" borderId="0" xfId="1" applyFont="1" applyFill="1">
      <alignment vertical="center"/>
    </xf>
    <xf numFmtId="0" fontId="14" fillId="0" borderId="0" xfId="0" applyFont="1">
      <alignment vertical="center"/>
    </xf>
    <xf numFmtId="3" fontId="3" fillId="0" borderId="1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3" fillId="0" borderId="14" xfId="0" applyFont="1" applyBorder="1">
      <alignment vertical="center"/>
    </xf>
    <xf numFmtId="3" fontId="3" fillId="0" borderId="40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0" fontId="3" fillId="0" borderId="9" xfId="2" applyFont="1" applyBorder="1"/>
    <xf numFmtId="0" fontId="3" fillId="0" borderId="9" xfId="2" applyFont="1" applyBorder="1" applyAlignment="1">
      <alignment shrinkToFit="1"/>
    </xf>
    <xf numFmtId="38" fontId="3" fillId="0" borderId="42" xfId="3" applyFont="1" applyFill="1" applyBorder="1" applyAlignment="1"/>
    <xf numFmtId="38" fontId="3" fillId="0" borderId="9" xfId="3" applyFont="1" applyFill="1" applyBorder="1" applyAlignment="1"/>
    <xf numFmtId="0" fontId="3" fillId="0" borderId="7" xfId="2" applyFont="1" applyBorder="1" applyAlignment="1">
      <alignment shrinkToFit="1"/>
    </xf>
    <xf numFmtId="0" fontId="3" fillId="0" borderId="43" xfId="2" applyFont="1" applyBorder="1"/>
    <xf numFmtId="38" fontId="3" fillId="0" borderId="32" xfId="3" applyFont="1" applyFill="1" applyBorder="1" applyAlignment="1">
      <alignment horizontal="center"/>
    </xf>
    <xf numFmtId="38" fontId="6" fillId="0" borderId="3" xfId="3" applyFont="1" applyFill="1" applyBorder="1" applyAlignment="1">
      <alignment horizontal="center"/>
    </xf>
    <xf numFmtId="0" fontId="3" fillId="0" borderId="4" xfId="2" applyFont="1" applyBorder="1" applyAlignment="1">
      <alignment horizontal="center" shrinkToFit="1"/>
    </xf>
    <xf numFmtId="0" fontId="11" fillId="0" borderId="0" xfId="2" applyFont="1" applyAlignment="1">
      <alignment horizontal="center"/>
    </xf>
    <xf numFmtId="0" fontId="3" fillId="0" borderId="31" xfId="2" applyFont="1" applyBorder="1" applyAlignment="1">
      <alignment horizontal="center"/>
    </xf>
    <xf numFmtId="0" fontId="3" fillId="0" borderId="4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1" xfId="2" applyFont="1" applyBorder="1" applyAlignment="1">
      <alignment vertical="center" textRotation="255"/>
    </xf>
    <xf numFmtId="0" fontId="3" fillId="0" borderId="24" xfId="2" applyFont="1" applyBorder="1" applyAlignment="1">
      <alignment vertical="center" textRotation="255"/>
    </xf>
    <xf numFmtId="0" fontId="3" fillId="0" borderId="30" xfId="2" applyFont="1" applyBorder="1" applyAlignment="1">
      <alignment vertical="center" textRotation="255"/>
    </xf>
    <xf numFmtId="0" fontId="3" fillId="0" borderId="38" xfId="2" applyFont="1" applyBorder="1" applyAlignment="1">
      <alignment vertical="center" textRotation="255"/>
    </xf>
    <xf numFmtId="0" fontId="3" fillId="0" borderId="39" xfId="2" applyFont="1" applyBorder="1" applyAlignment="1">
      <alignment vertical="center" textRotation="255"/>
    </xf>
    <xf numFmtId="0" fontId="3" fillId="0" borderId="33" xfId="2" applyFont="1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0" fontId="5" fillId="0" borderId="20" xfId="0" applyFont="1" applyBorder="1" applyAlignment="1">
      <alignment vertical="center" textRotation="255"/>
    </xf>
    <xf numFmtId="0" fontId="5" fillId="0" borderId="18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</cellXfs>
  <cellStyles count="5">
    <cellStyle name="桁区切り" xfId="1" builtinId="6"/>
    <cellStyle name="桁区切り 2" xfId="3" xr:uid="{BFAD28D4-1B11-4AE6-8561-FC45DFBB57BD}"/>
    <cellStyle name="標準" xfId="0" builtinId="0"/>
    <cellStyle name="標準 2" xfId="2" xr:uid="{2ED7EC90-F42F-4F87-9BCD-EAE687E1ECCC}"/>
    <cellStyle name="標準 2 2" xfId="4" xr:uid="{BAD54579-5DF8-443E-842F-C47A2D99AFFC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102F-8DEB-4A4C-BB09-C8E52C865A98}">
  <sheetPr>
    <tabColor rgb="FFFF0000"/>
    <pageSetUpPr fitToPage="1"/>
  </sheetPr>
  <dimension ref="A1:J39"/>
  <sheetViews>
    <sheetView tabSelected="1" workbookViewId="0">
      <selection activeCell="C21" sqref="C21"/>
    </sheetView>
  </sheetViews>
  <sheetFormatPr defaultRowHeight="15.75" x14ac:dyDescent="0.25"/>
  <cols>
    <col min="1" max="1" width="3.375" style="9" customWidth="1"/>
    <col min="2" max="2" width="18.75" style="9" customWidth="1"/>
    <col min="3" max="3" width="10.875" style="10" bestFit="1" customWidth="1"/>
    <col min="4" max="4" width="13.75" style="11" customWidth="1"/>
    <col min="5" max="5" width="9.125" style="10" bestFit="1" customWidth="1"/>
    <col min="6" max="7" width="10.875" style="10" bestFit="1" customWidth="1"/>
    <col min="8" max="8" width="13.625" style="11" customWidth="1"/>
    <col min="9" max="16384" width="9" style="9"/>
  </cols>
  <sheetData>
    <row r="1" spans="1:8" ht="19.5" x14ac:dyDescent="0.3">
      <c r="A1" s="92" t="s">
        <v>64</v>
      </c>
      <c r="B1" s="92"/>
      <c r="C1" s="92"/>
      <c r="D1" s="92"/>
      <c r="E1" s="92"/>
      <c r="F1" s="92"/>
      <c r="G1" s="92"/>
      <c r="H1" s="92"/>
    </row>
    <row r="2" spans="1:8" ht="16.5" thickBot="1" x14ac:dyDescent="0.3">
      <c r="H2" s="10" t="s">
        <v>25</v>
      </c>
    </row>
    <row r="3" spans="1:8" ht="16.5" thickBot="1" x14ac:dyDescent="0.3">
      <c r="A3" s="88"/>
      <c r="B3" s="93" t="s">
        <v>26</v>
      </c>
      <c r="C3" s="94"/>
      <c r="D3" s="93" t="s">
        <v>27</v>
      </c>
      <c r="E3" s="95"/>
      <c r="F3" s="89" t="s">
        <v>28</v>
      </c>
      <c r="G3" s="90" t="s">
        <v>66</v>
      </c>
      <c r="H3" s="91" t="s">
        <v>29</v>
      </c>
    </row>
    <row r="4" spans="1:8" x14ac:dyDescent="0.25">
      <c r="A4" s="96" t="s">
        <v>30</v>
      </c>
      <c r="B4" s="83" t="s">
        <v>31</v>
      </c>
      <c r="C4" s="57">
        <v>272040</v>
      </c>
      <c r="D4" s="84"/>
      <c r="E4" s="85"/>
      <c r="F4" s="81">
        <v>272040</v>
      </c>
      <c r="G4" s="86">
        <v>177404</v>
      </c>
      <c r="H4" s="87"/>
    </row>
    <row r="5" spans="1:8" x14ac:dyDescent="0.25">
      <c r="A5" s="97"/>
      <c r="B5" s="12" t="s">
        <v>32</v>
      </c>
      <c r="C5" s="2">
        <v>415000</v>
      </c>
      <c r="D5" s="13"/>
      <c r="E5" s="1"/>
      <c r="F5" s="81">
        <v>415000</v>
      </c>
      <c r="G5" s="2">
        <v>415000</v>
      </c>
      <c r="H5" s="15"/>
    </row>
    <row r="6" spans="1:8" x14ac:dyDescent="0.25">
      <c r="A6" s="97"/>
      <c r="B6" s="12" t="s">
        <v>33</v>
      </c>
      <c r="C6" s="2">
        <v>594000</v>
      </c>
      <c r="D6" s="13" t="s">
        <v>68</v>
      </c>
      <c r="E6" s="1">
        <v>677000</v>
      </c>
      <c r="F6" s="82">
        <v>700000</v>
      </c>
      <c r="G6" s="2">
        <v>677000</v>
      </c>
      <c r="H6" s="15" t="s">
        <v>67</v>
      </c>
    </row>
    <row r="7" spans="1:8" x14ac:dyDescent="0.25">
      <c r="A7" s="97"/>
      <c r="B7" s="12"/>
      <c r="C7" s="2"/>
      <c r="D7" s="13"/>
      <c r="E7" s="1"/>
      <c r="F7" s="14"/>
      <c r="G7" s="2"/>
      <c r="H7" s="16"/>
    </row>
    <row r="8" spans="1:8" x14ac:dyDescent="0.25">
      <c r="A8" s="97"/>
      <c r="B8" s="12" t="s">
        <v>34</v>
      </c>
      <c r="C8" s="2">
        <v>2</v>
      </c>
      <c r="D8" s="13"/>
      <c r="E8" s="1"/>
      <c r="F8" s="14"/>
      <c r="G8" s="2">
        <v>3</v>
      </c>
      <c r="H8" s="15"/>
    </row>
    <row r="9" spans="1:8" x14ac:dyDescent="0.25">
      <c r="A9" s="97"/>
      <c r="B9" s="12"/>
      <c r="C9" s="2"/>
      <c r="D9" s="13"/>
      <c r="E9" s="1"/>
      <c r="F9" s="14"/>
      <c r="G9" s="2"/>
      <c r="H9" s="15"/>
    </row>
    <row r="10" spans="1:8" ht="16.5" thickBot="1" x14ac:dyDescent="0.3">
      <c r="A10" s="97"/>
      <c r="B10" s="17"/>
      <c r="C10" s="3"/>
      <c r="D10" s="18"/>
      <c r="E10" s="4"/>
      <c r="F10" s="19"/>
      <c r="G10" s="3"/>
      <c r="H10" s="20"/>
    </row>
    <row r="11" spans="1:8" ht="16.5" thickBot="1" x14ac:dyDescent="0.3">
      <c r="A11" s="98"/>
      <c r="B11" s="21" t="s">
        <v>35</v>
      </c>
      <c r="C11" s="5">
        <f>SUM(C4:C10)</f>
        <v>1281042</v>
      </c>
      <c r="D11" s="22"/>
      <c r="E11" s="6"/>
      <c r="F11" s="23">
        <f>SUM(F4:F8)</f>
        <v>1387040</v>
      </c>
      <c r="G11" s="5">
        <f>SUM(G4:G10)</f>
        <v>1269407</v>
      </c>
      <c r="H11" s="24"/>
    </row>
    <row r="12" spans="1:8" x14ac:dyDescent="0.25">
      <c r="A12" s="99" t="s">
        <v>36</v>
      </c>
      <c r="B12" s="25" t="s">
        <v>37</v>
      </c>
      <c r="C12" s="7">
        <v>307500</v>
      </c>
      <c r="D12" s="26" t="s">
        <v>38</v>
      </c>
      <c r="E12" s="8">
        <v>140000</v>
      </c>
      <c r="F12" s="27">
        <v>420000</v>
      </c>
      <c r="G12" s="7">
        <v>312110</v>
      </c>
      <c r="H12" s="28"/>
    </row>
    <row r="13" spans="1:8" x14ac:dyDescent="0.25">
      <c r="A13" s="100"/>
      <c r="B13" s="12"/>
      <c r="C13" s="2"/>
      <c r="D13" s="13" t="s">
        <v>39</v>
      </c>
      <c r="E13" s="1">
        <v>140000</v>
      </c>
      <c r="F13" s="14"/>
      <c r="G13" s="2"/>
      <c r="H13" s="15"/>
    </row>
    <row r="14" spans="1:8" x14ac:dyDescent="0.25">
      <c r="A14" s="100"/>
      <c r="B14" s="12"/>
      <c r="C14" s="2"/>
      <c r="D14" s="13" t="s">
        <v>40</v>
      </c>
      <c r="E14" s="1">
        <v>27500</v>
      </c>
      <c r="F14" s="14"/>
      <c r="G14" s="2"/>
      <c r="H14" s="15"/>
    </row>
    <row r="15" spans="1:8" x14ac:dyDescent="0.25">
      <c r="A15" s="100"/>
      <c r="B15" s="12" t="s">
        <v>41</v>
      </c>
      <c r="C15" s="2">
        <v>0</v>
      </c>
      <c r="D15" s="13" t="s">
        <v>57</v>
      </c>
      <c r="E15" s="1">
        <v>0</v>
      </c>
      <c r="F15" s="14">
        <v>0</v>
      </c>
      <c r="G15" s="2">
        <v>0</v>
      </c>
      <c r="H15" s="15"/>
    </row>
    <row r="16" spans="1:8" x14ac:dyDescent="0.25">
      <c r="A16" s="100"/>
      <c r="B16" s="12" t="s">
        <v>42</v>
      </c>
      <c r="C16" s="2">
        <v>0</v>
      </c>
      <c r="D16" s="13"/>
      <c r="E16" s="1"/>
      <c r="F16" s="14">
        <v>0</v>
      </c>
      <c r="G16" s="2">
        <v>0</v>
      </c>
      <c r="H16" s="15"/>
    </row>
    <row r="17" spans="1:10" x14ac:dyDescent="0.25">
      <c r="A17" s="100"/>
      <c r="B17" s="12" t="s">
        <v>43</v>
      </c>
      <c r="C17" s="2">
        <v>67172</v>
      </c>
      <c r="D17" s="13" t="s">
        <v>69</v>
      </c>
      <c r="E17" s="1">
        <v>27823</v>
      </c>
      <c r="F17" s="14">
        <v>120000</v>
      </c>
      <c r="G17" s="2">
        <v>73373</v>
      </c>
      <c r="H17" s="15"/>
    </row>
    <row r="18" spans="1:10" x14ac:dyDescent="0.25">
      <c r="A18" s="100"/>
      <c r="B18" s="12"/>
      <c r="C18" s="2"/>
      <c r="D18" s="13" t="s">
        <v>70</v>
      </c>
      <c r="E18" s="1">
        <v>39349</v>
      </c>
      <c r="F18" s="14"/>
      <c r="G18" s="2"/>
      <c r="H18" s="15"/>
    </row>
    <row r="19" spans="1:10" x14ac:dyDescent="0.25">
      <c r="A19" s="100"/>
      <c r="B19" s="12"/>
      <c r="C19" s="2"/>
      <c r="D19" s="13" t="s">
        <v>62</v>
      </c>
      <c r="E19" s="1">
        <v>0</v>
      </c>
      <c r="F19" s="14"/>
      <c r="G19" s="2"/>
      <c r="H19" s="15"/>
    </row>
    <row r="20" spans="1:10" x14ac:dyDescent="0.25">
      <c r="A20" s="100"/>
      <c r="B20" s="12" t="s">
        <v>44</v>
      </c>
      <c r="C20" s="2">
        <v>130000</v>
      </c>
      <c r="D20" s="13" t="s">
        <v>45</v>
      </c>
      <c r="E20" s="1"/>
      <c r="F20" s="14">
        <v>140000</v>
      </c>
      <c r="G20" s="2">
        <v>150000</v>
      </c>
      <c r="H20" s="15"/>
    </row>
    <row r="21" spans="1:10" x14ac:dyDescent="0.25">
      <c r="A21" s="100"/>
      <c r="B21" s="12" t="s">
        <v>46</v>
      </c>
      <c r="C21" s="2">
        <v>44318</v>
      </c>
      <c r="D21" s="13" t="s">
        <v>47</v>
      </c>
      <c r="E21" s="1">
        <v>12190</v>
      </c>
      <c r="F21" s="14">
        <v>50000</v>
      </c>
      <c r="G21" s="2">
        <v>46884</v>
      </c>
      <c r="H21" s="15"/>
      <c r="J21" s="29"/>
    </row>
    <row r="22" spans="1:10" x14ac:dyDescent="0.25">
      <c r="A22" s="100"/>
      <c r="B22" s="12"/>
      <c r="C22" s="2"/>
      <c r="D22" s="13" t="s">
        <v>60</v>
      </c>
      <c r="E22" s="1">
        <v>14568</v>
      </c>
      <c r="F22" s="14"/>
      <c r="G22" s="2"/>
      <c r="H22" s="15"/>
    </row>
    <row r="23" spans="1:10" x14ac:dyDescent="0.25">
      <c r="A23" s="100"/>
      <c r="B23" s="12"/>
      <c r="C23" s="2"/>
      <c r="D23" s="13" t="s">
        <v>71</v>
      </c>
      <c r="E23" s="1">
        <v>17560</v>
      </c>
      <c r="F23" s="14"/>
      <c r="G23" s="2"/>
      <c r="H23" s="15"/>
      <c r="J23" s="29"/>
    </row>
    <row r="24" spans="1:10" x14ac:dyDescent="0.25">
      <c r="A24" s="100"/>
      <c r="B24" s="12" t="s">
        <v>32</v>
      </c>
      <c r="C24" s="2">
        <v>0</v>
      </c>
      <c r="D24" s="13"/>
      <c r="E24" s="1"/>
      <c r="F24" s="14">
        <v>175000</v>
      </c>
      <c r="G24" s="2">
        <v>415000</v>
      </c>
      <c r="H24" s="15"/>
    </row>
    <row r="25" spans="1:10" x14ac:dyDescent="0.25">
      <c r="A25" s="100"/>
      <c r="B25" s="12" t="s">
        <v>48</v>
      </c>
      <c r="C25" s="2">
        <v>415000</v>
      </c>
      <c r="D25" s="13" t="s">
        <v>72</v>
      </c>
      <c r="E25" s="1"/>
      <c r="F25" s="14">
        <v>240000</v>
      </c>
      <c r="G25" s="2">
        <v>0</v>
      </c>
      <c r="H25" s="15"/>
    </row>
    <row r="26" spans="1:10" x14ac:dyDescent="0.25">
      <c r="A26" s="100"/>
      <c r="B26" s="12" t="s">
        <v>49</v>
      </c>
      <c r="C26" s="2">
        <v>0</v>
      </c>
      <c r="D26" s="13"/>
      <c r="E26" s="1"/>
      <c r="F26" s="82">
        <v>242040</v>
      </c>
      <c r="G26" s="2">
        <v>0</v>
      </c>
      <c r="H26" s="15"/>
    </row>
    <row r="27" spans="1:10" x14ac:dyDescent="0.25">
      <c r="A27" s="100"/>
      <c r="B27" s="12"/>
      <c r="C27" s="2"/>
      <c r="D27" s="13"/>
      <c r="E27" s="1"/>
      <c r="F27" s="14"/>
      <c r="G27" s="2"/>
      <c r="H27" s="15"/>
    </row>
    <row r="28" spans="1:10" ht="16.5" thickBot="1" x14ac:dyDescent="0.3">
      <c r="A28" s="100"/>
      <c r="B28" s="17" t="s">
        <v>50</v>
      </c>
      <c r="C28" s="3">
        <v>317052</v>
      </c>
      <c r="D28" s="18"/>
      <c r="E28" s="4"/>
      <c r="F28" s="19"/>
      <c r="G28" s="3">
        <f>177404+94636</f>
        <v>272040</v>
      </c>
      <c r="H28" s="20"/>
    </row>
    <row r="29" spans="1:10" ht="16.5" thickBot="1" x14ac:dyDescent="0.3">
      <c r="A29" s="101"/>
      <c r="B29" s="21" t="s">
        <v>51</v>
      </c>
      <c r="C29" s="5">
        <f>SUM(C12:C28)</f>
        <v>1281042</v>
      </c>
      <c r="D29" s="22"/>
      <c r="E29" s="6"/>
      <c r="F29" s="23">
        <f>SUM(F12:F28)</f>
        <v>1387040</v>
      </c>
      <c r="G29" s="5">
        <f>SUM(G12:G28)</f>
        <v>1269407</v>
      </c>
      <c r="H29" s="24"/>
    </row>
    <row r="30" spans="1:10" ht="16.5" thickBot="1" x14ac:dyDescent="0.3">
      <c r="A30" s="30"/>
      <c r="B30" s="31" t="s">
        <v>52</v>
      </c>
      <c r="C30" s="32">
        <f>C11-C29</f>
        <v>0</v>
      </c>
      <c r="D30" s="33"/>
      <c r="E30" s="34"/>
      <c r="F30" s="35">
        <f>F11-F29</f>
        <v>0</v>
      </c>
      <c r="G30" s="32">
        <f>G11-G29</f>
        <v>0</v>
      </c>
      <c r="H30" s="36"/>
    </row>
    <row r="32" spans="1:10" ht="16.5" x14ac:dyDescent="0.25">
      <c r="B32" s="37"/>
      <c r="C32" s="38" t="s">
        <v>53</v>
      </c>
      <c r="D32" s="39" t="s">
        <v>54</v>
      </c>
      <c r="E32" s="38" t="s">
        <v>55</v>
      </c>
      <c r="F32" s="38" t="s">
        <v>61</v>
      </c>
      <c r="G32" s="40"/>
    </row>
    <row r="33" spans="2:7" ht="16.5" x14ac:dyDescent="0.25">
      <c r="B33" s="37"/>
      <c r="C33" s="38"/>
      <c r="D33" s="39"/>
      <c r="E33" s="38"/>
      <c r="F33" s="38"/>
      <c r="G33" s="40"/>
    </row>
    <row r="34" spans="2:7" ht="16.5" x14ac:dyDescent="0.25">
      <c r="B34" s="38" t="s">
        <v>73</v>
      </c>
      <c r="C34" s="38"/>
      <c r="D34" s="39"/>
      <c r="E34" s="38"/>
      <c r="F34" s="38"/>
      <c r="G34" s="40"/>
    </row>
    <row r="35" spans="2:7" ht="16.5" x14ac:dyDescent="0.25">
      <c r="B35" s="38" t="s">
        <v>56</v>
      </c>
      <c r="C35" s="38"/>
      <c r="D35" s="39"/>
      <c r="E35" s="38"/>
      <c r="F35" s="38"/>
      <c r="G35" s="40"/>
    </row>
    <row r="36" spans="2:7" ht="16.5" x14ac:dyDescent="0.25">
      <c r="B36" s="38"/>
      <c r="C36" s="38"/>
      <c r="D36" s="39"/>
      <c r="E36" s="38"/>
      <c r="F36" s="38"/>
      <c r="G36" s="40"/>
    </row>
    <row r="37" spans="2:7" ht="16.5" x14ac:dyDescent="0.25">
      <c r="B37" s="38"/>
      <c r="C37" s="41" t="s">
        <v>80</v>
      </c>
      <c r="D37" s="42"/>
      <c r="E37" s="38"/>
      <c r="F37" s="38"/>
      <c r="G37" s="40"/>
    </row>
    <row r="38" spans="2:7" ht="16.5" x14ac:dyDescent="0.25">
      <c r="B38" s="38"/>
      <c r="C38" s="41"/>
      <c r="D38" s="42"/>
      <c r="E38" s="38"/>
      <c r="F38" s="38"/>
      <c r="G38" s="40"/>
    </row>
    <row r="39" spans="2:7" ht="19.5" x14ac:dyDescent="0.25">
      <c r="B39" s="38"/>
      <c r="C39" s="38"/>
      <c r="D39" s="43" t="s">
        <v>59</v>
      </c>
      <c r="E39" s="37"/>
      <c r="F39" s="38"/>
      <c r="G39" s="40"/>
    </row>
  </sheetData>
  <mergeCells count="5">
    <mergeCell ref="A1:H1"/>
    <mergeCell ref="B3:C3"/>
    <mergeCell ref="D3:E3"/>
    <mergeCell ref="A4:A11"/>
    <mergeCell ref="A12:A2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A799-9859-454D-95FA-BEA2170351D5}">
  <sheetPr>
    <tabColor rgb="FF0070C0"/>
    <pageSetUpPr fitToPage="1"/>
  </sheetPr>
  <dimension ref="A1:J43"/>
  <sheetViews>
    <sheetView topLeftCell="A7" zoomScaleNormal="100" workbookViewId="0">
      <selection activeCell="C16" sqref="C16"/>
    </sheetView>
  </sheetViews>
  <sheetFormatPr defaultRowHeight="15.75" x14ac:dyDescent="0.15"/>
  <cols>
    <col min="1" max="1" width="4.75" style="44" customWidth="1"/>
    <col min="2" max="2" width="22.5" style="44" customWidth="1"/>
    <col min="3" max="4" width="13.875" style="44" customWidth="1"/>
    <col min="5" max="5" width="13.875" style="45" customWidth="1"/>
    <col min="6" max="6" width="27" style="44" customWidth="1"/>
    <col min="7" max="16384" width="9" style="44"/>
  </cols>
  <sheetData>
    <row r="1" spans="1:10" ht="22.5" customHeight="1" x14ac:dyDescent="0.15">
      <c r="A1" s="102" t="s">
        <v>65</v>
      </c>
      <c r="B1" s="102"/>
      <c r="C1" s="102"/>
      <c r="D1" s="102"/>
      <c r="E1" s="102"/>
      <c r="F1" s="102"/>
    </row>
    <row r="2" spans="1:10" ht="19.5" customHeight="1" thickBot="1" x14ac:dyDescent="0.2">
      <c r="F2" s="46" t="s">
        <v>11</v>
      </c>
    </row>
    <row r="3" spans="1:10" ht="21.75" customHeight="1" thickBot="1" x14ac:dyDescent="0.2">
      <c r="A3" s="47"/>
      <c r="B3" s="48" t="s">
        <v>12</v>
      </c>
      <c r="C3" s="49" t="s">
        <v>0</v>
      </c>
      <c r="D3" s="50" t="s">
        <v>74</v>
      </c>
      <c r="E3" s="51" t="s">
        <v>75</v>
      </c>
      <c r="F3" s="52" t="s">
        <v>13</v>
      </c>
    </row>
    <row r="4" spans="1:10" ht="21.75" customHeight="1" x14ac:dyDescent="0.15">
      <c r="A4" s="103" t="s">
        <v>9</v>
      </c>
      <c r="B4" s="53" t="s">
        <v>15</v>
      </c>
      <c r="C4" s="54">
        <v>317052</v>
      </c>
      <c r="D4" s="54">
        <v>272040</v>
      </c>
      <c r="E4" s="54">
        <v>272040</v>
      </c>
      <c r="F4" s="55"/>
    </row>
    <row r="5" spans="1:10" ht="21.75" customHeight="1" x14ac:dyDescent="0.15">
      <c r="A5" s="104"/>
      <c r="B5" s="56" t="s">
        <v>21</v>
      </c>
      <c r="C5" s="57"/>
      <c r="D5" s="57">
        <v>415000</v>
      </c>
      <c r="E5" s="58">
        <v>415000</v>
      </c>
      <c r="F5" s="55"/>
    </row>
    <row r="6" spans="1:10" ht="21.75" customHeight="1" x14ac:dyDescent="0.15">
      <c r="A6" s="104"/>
      <c r="B6" s="59" t="s">
        <v>1</v>
      </c>
      <c r="C6" s="72">
        <v>700000</v>
      </c>
      <c r="D6" s="72">
        <v>700000</v>
      </c>
      <c r="E6" s="60">
        <v>594000</v>
      </c>
      <c r="F6" s="73" t="s">
        <v>76</v>
      </c>
    </row>
    <row r="7" spans="1:10" ht="21.75" customHeight="1" x14ac:dyDescent="0.15">
      <c r="A7" s="104"/>
      <c r="B7" s="59"/>
      <c r="C7" s="60"/>
      <c r="D7" s="72"/>
      <c r="E7" s="60"/>
      <c r="F7" s="73"/>
    </row>
    <row r="8" spans="1:10" ht="21.75" customHeight="1" x14ac:dyDescent="0.15">
      <c r="A8" s="104"/>
      <c r="B8" s="59" t="s">
        <v>14</v>
      </c>
      <c r="C8" s="60"/>
      <c r="D8" s="74"/>
      <c r="E8" s="60">
        <v>2</v>
      </c>
      <c r="F8" s="73"/>
    </row>
    <row r="9" spans="1:10" ht="21.75" customHeight="1" x14ac:dyDescent="0.15">
      <c r="A9" s="104"/>
      <c r="B9" s="59"/>
      <c r="C9" s="60"/>
      <c r="D9" s="74"/>
      <c r="E9" s="60"/>
      <c r="F9" s="73"/>
    </row>
    <row r="10" spans="1:10" ht="21.75" customHeight="1" x14ac:dyDescent="0.15">
      <c r="A10" s="104"/>
      <c r="B10" s="59"/>
      <c r="C10" s="72"/>
      <c r="D10" s="72"/>
      <c r="E10" s="72"/>
      <c r="F10" s="73"/>
    </row>
    <row r="11" spans="1:10" ht="21.75" customHeight="1" thickBot="1" x14ac:dyDescent="0.2">
      <c r="A11" s="105"/>
      <c r="B11" s="61" t="s">
        <v>6</v>
      </c>
      <c r="C11" s="75">
        <f>SUM(C4:C10)</f>
        <v>1017052</v>
      </c>
      <c r="D11" s="75">
        <f>SUM(D4:D10)</f>
        <v>1387040</v>
      </c>
      <c r="E11" s="62">
        <f>SUM(E4:E10)</f>
        <v>1281042</v>
      </c>
      <c r="F11" s="76"/>
    </row>
    <row r="12" spans="1:10" ht="21.75" customHeight="1" x14ac:dyDescent="0.15">
      <c r="A12" s="106" t="s">
        <v>10</v>
      </c>
      <c r="B12" s="56"/>
      <c r="C12" s="77"/>
      <c r="D12" s="77"/>
      <c r="E12" s="58"/>
      <c r="F12" s="55"/>
    </row>
    <row r="13" spans="1:10" ht="21.75" customHeight="1" x14ac:dyDescent="0.15">
      <c r="A13" s="107"/>
      <c r="B13" s="59" t="s">
        <v>4</v>
      </c>
      <c r="C13" s="72">
        <v>320000</v>
      </c>
      <c r="D13" s="72">
        <v>420000</v>
      </c>
      <c r="E13" s="60">
        <v>307500</v>
      </c>
      <c r="F13" s="73" t="s">
        <v>18</v>
      </c>
    </row>
    <row r="14" spans="1:10" ht="21.75" customHeight="1" x14ac:dyDescent="0.15">
      <c r="A14" s="107"/>
      <c r="B14" s="59" t="s">
        <v>2</v>
      </c>
      <c r="C14" s="72">
        <v>150000</v>
      </c>
      <c r="D14" s="72">
        <v>0</v>
      </c>
      <c r="E14" s="60">
        <v>0</v>
      </c>
      <c r="F14" s="78" t="s">
        <v>79</v>
      </c>
    </row>
    <row r="15" spans="1:10" ht="21.75" customHeight="1" x14ac:dyDescent="0.15">
      <c r="A15" s="107"/>
      <c r="B15" s="59" t="s">
        <v>20</v>
      </c>
      <c r="C15" s="72">
        <v>0</v>
      </c>
      <c r="D15" s="72">
        <v>0</v>
      </c>
      <c r="E15" s="60">
        <v>0</v>
      </c>
      <c r="F15" s="78" t="s">
        <v>63</v>
      </c>
      <c r="J15" s="71"/>
    </row>
    <row r="16" spans="1:10" ht="21.75" customHeight="1" x14ac:dyDescent="0.15">
      <c r="A16" s="107"/>
      <c r="B16" s="59" t="s">
        <v>3</v>
      </c>
      <c r="C16" s="72">
        <v>70000</v>
      </c>
      <c r="D16" s="72">
        <f>70000+50000</f>
        <v>120000</v>
      </c>
      <c r="E16" s="60">
        <v>67172</v>
      </c>
      <c r="F16" s="78" t="s">
        <v>78</v>
      </c>
    </row>
    <row r="17" spans="1:7" ht="21.75" customHeight="1" x14ac:dyDescent="0.15">
      <c r="A17" s="107"/>
      <c r="B17" s="59" t="s">
        <v>17</v>
      </c>
      <c r="C17" s="72">
        <f>30000*2+20000*4</f>
        <v>140000</v>
      </c>
      <c r="D17" s="72">
        <f>30000*2+20000*4</f>
        <v>140000</v>
      </c>
      <c r="E17" s="60">
        <v>130000</v>
      </c>
      <c r="F17" s="79" t="s">
        <v>58</v>
      </c>
    </row>
    <row r="18" spans="1:7" ht="21.75" customHeight="1" x14ac:dyDescent="0.15">
      <c r="A18" s="107"/>
      <c r="B18" s="59" t="s">
        <v>5</v>
      </c>
      <c r="C18" s="72">
        <v>50000</v>
      </c>
      <c r="D18" s="72">
        <v>50000</v>
      </c>
      <c r="E18" s="60">
        <v>44318</v>
      </c>
      <c r="F18" s="78" t="s">
        <v>23</v>
      </c>
    </row>
    <row r="19" spans="1:7" ht="21.75" customHeight="1" x14ac:dyDescent="0.15">
      <c r="A19" s="107"/>
      <c r="B19" s="59" t="s">
        <v>21</v>
      </c>
      <c r="C19" s="72"/>
      <c r="D19" s="72">
        <f>415000-D20</f>
        <v>175000</v>
      </c>
      <c r="E19" s="60">
        <v>0</v>
      </c>
      <c r="F19" s="73"/>
      <c r="G19" s="63"/>
    </row>
    <row r="20" spans="1:7" ht="21.75" customHeight="1" x14ac:dyDescent="0.15">
      <c r="A20" s="107"/>
      <c r="B20" s="59" t="s">
        <v>22</v>
      </c>
      <c r="C20" s="72"/>
      <c r="D20" s="72">
        <v>240000</v>
      </c>
      <c r="E20" s="60">
        <v>415000</v>
      </c>
      <c r="F20" s="78" t="s">
        <v>77</v>
      </c>
    </row>
    <row r="21" spans="1:7" ht="21.75" customHeight="1" x14ac:dyDescent="0.15">
      <c r="A21" s="107"/>
      <c r="B21" s="59" t="s">
        <v>19</v>
      </c>
      <c r="C21" s="72">
        <f>C11-C13-C16-C17-C18-C14</f>
        <v>287052</v>
      </c>
      <c r="D21" s="72">
        <v>242040</v>
      </c>
      <c r="E21" s="60"/>
      <c r="F21" s="73" t="s">
        <v>24</v>
      </c>
    </row>
    <row r="22" spans="1:7" ht="21.75" customHeight="1" x14ac:dyDescent="0.15">
      <c r="A22" s="107"/>
      <c r="B22" s="59" t="s">
        <v>16</v>
      </c>
      <c r="C22" s="72"/>
      <c r="D22" s="72"/>
      <c r="E22" s="60">
        <v>317052</v>
      </c>
      <c r="F22" s="73"/>
    </row>
    <row r="23" spans="1:7" ht="21.75" customHeight="1" x14ac:dyDescent="0.15">
      <c r="A23" s="107"/>
      <c r="B23" s="59"/>
      <c r="C23" s="72"/>
      <c r="D23" s="72"/>
      <c r="E23" s="60"/>
      <c r="F23" s="73"/>
    </row>
    <row r="24" spans="1:7" ht="21.75" customHeight="1" thickBot="1" x14ac:dyDescent="0.2">
      <c r="A24" s="108"/>
      <c r="B24" s="64" t="s">
        <v>7</v>
      </c>
      <c r="C24" s="65">
        <f>SUM(C12:C23)</f>
        <v>1017052</v>
      </c>
      <c r="D24" s="65">
        <f>SUM(D12:D23)</f>
        <v>1387040</v>
      </c>
      <c r="E24" s="65">
        <f>SUM(E12:E23)</f>
        <v>1281042</v>
      </c>
      <c r="F24" s="76"/>
    </row>
    <row r="25" spans="1:7" ht="21.75" customHeight="1" x14ac:dyDescent="0.15">
      <c r="A25" s="66"/>
      <c r="B25" s="67" t="s">
        <v>8</v>
      </c>
      <c r="C25" s="54">
        <f>C11-C24</f>
        <v>0</v>
      </c>
      <c r="D25" s="54">
        <f>D11-D24</f>
        <v>0</v>
      </c>
      <c r="E25" s="54">
        <f>E11-E24</f>
        <v>0</v>
      </c>
      <c r="F25" s="55"/>
    </row>
    <row r="26" spans="1:7" ht="21.75" customHeight="1" thickBot="1" x14ac:dyDescent="0.2">
      <c r="A26" s="68"/>
      <c r="B26" s="61"/>
      <c r="C26" s="80"/>
      <c r="D26" s="80"/>
      <c r="E26" s="62"/>
      <c r="F26" s="76"/>
    </row>
    <row r="27" spans="1:7" ht="16.5" customHeight="1" x14ac:dyDescent="0.15"/>
    <row r="28" spans="1:7" ht="21" customHeight="1" x14ac:dyDescent="0.15">
      <c r="A28" s="69"/>
    </row>
    <row r="29" spans="1:7" ht="21" customHeight="1" x14ac:dyDescent="0.15">
      <c r="C29" s="45"/>
      <c r="F29" s="45"/>
    </row>
    <row r="30" spans="1:7" ht="21" customHeight="1" x14ac:dyDescent="0.15">
      <c r="C30" s="45"/>
      <c r="F30" s="45"/>
    </row>
    <row r="31" spans="1:7" ht="21" customHeight="1" x14ac:dyDescent="0.15">
      <c r="C31" s="45"/>
      <c r="F31" s="45"/>
    </row>
    <row r="32" spans="1:7" ht="21" customHeight="1" x14ac:dyDescent="0.15">
      <c r="C32" s="45"/>
      <c r="F32" s="45"/>
    </row>
    <row r="33" spans="3:6" ht="21" customHeight="1" x14ac:dyDescent="0.15">
      <c r="C33" s="45"/>
      <c r="F33" s="45"/>
    </row>
    <row r="34" spans="3:6" ht="21" customHeight="1" x14ac:dyDescent="0.15">
      <c r="C34" s="45"/>
      <c r="F34" s="45"/>
    </row>
    <row r="35" spans="3:6" ht="21" customHeight="1" x14ac:dyDescent="0.15">
      <c r="C35" s="45"/>
      <c r="F35" s="45"/>
    </row>
    <row r="36" spans="3:6" ht="21" customHeight="1" x14ac:dyDescent="0.15">
      <c r="C36" s="45"/>
      <c r="F36" s="45"/>
    </row>
    <row r="37" spans="3:6" ht="21" customHeight="1" x14ac:dyDescent="0.15">
      <c r="C37" s="45"/>
      <c r="F37" s="45"/>
    </row>
    <row r="38" spans="3:6" ht="21" customHeight="1" x14ac:dyDescent="0.15">
      <c r="C38" s="45"/>
      <c r="F38" s="45"/>
    </row>
    <row r="39" spans="3:6" ht="21" customHeight="1" x14ac:dyDescent="0.15">
      <c r="C39" s="45"/>
      <c r="F39" s="45"/>
    </row>
    <row r="40" spans="3:6" ht="21" customHeight="1" x14ac:dyDescent="0.15">
      <c r="C40" s="45"/>
      <c r="E40" s="70"/>
      <c r="F40" s="45"/>
    </row>
    <row r="41" spans="3:6" ht="21" customHeight="1" x14ac:dyDescent="0.15">
      <c r="C41" s="45"/>
      <c r="F41" s="45"/>
    </row>
    <row r="42" spans="3:6" ht="21" customHeight="1" x14ac:dyDescent="0.15"/>
    <row r="43" spans="3:6" ht="21" customHeight="1" x14ac:dyDescent="0.15"/>
  </sheetData>
  <mergeCells count="3">
    <mergeCell ref="A1:F1"/>
    <mergeCell ref="A4:A11"/>
    <mergeCell ref="A12:A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R05決算</vt:lpstr>
      <vt:lpstr>R06予算案</vt:lpstr>
      <vt:lpstr>'R05決算'!Print_Area</vt:lpstr>
      <vt:lpstr>'R06予算案'!Print_Area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仙崎礼次郎</dc:creator>
  <cp:lastModifiedBy>亨 小元</cp:lastModifiedBy>
  <cp:lastPrinted>2024-01-19T14:45:32Z</cp:lastPrinted>
  <dcterms:created xsi:type="dcterms:W3CDTF">2004-02-06T02:54:47Z</dcterms:created>
  <dcterms:modified xsi:type="dcterms:W3CDTF">2024-02-19T01:45:45Z</dcterms:modified>
</cp:coreProperties>
</file>